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240" windowWidth="13620" windowHeight="7215" firstSheet="1" activeTab="1"/>
  </bookViews>
  <sheets>
    <sheet name="laroux" sheetId="2" state="veryHidden" r:id="rId1"/>
    <sheet name="Sayfa3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I5" i="4" l="1"/>
  <c r="M5" i="4"/>
  <c r="P5" i="4"/>
  <c r="S5" i="4"/>
  <c r="E6" i="4"/>
  <c r="I6" i="4"/>
  <c r="M6" i="4"/>
  <c r="P6" i="4"/>
  <c r="S6" i="4"/>
  <c r="E7" i="4"/>
  <c r="I7" i="4"/>
  <c r="M7" i="4"/>
  <c r="P7" i="4"/>
  <c r="S7" i="4"/>
  <c r="E8" i="4"/>
  <c r="I8" i="4"/>
  <c r="M8" i="4"/>
  <c r="P8" i="4"/>
  <c r="S8" i="4"/>
  <c r="E9" i="4"/>
  <c r="I9" i="4"/>
  <c r="M9" i="4"/>
  <c r="E10" i="4"/>
  <c r="I10" i="4"/>
  <c r="M10" i="4"/>
  <c r="E12" i="4"/>
  <c r="E13" i="4"/>
  <c r="E14" i="4"/>
  <c r="E15" i="4"/>
  <c r="T16" i="4"/>
  <c r="E17" i="4"/>
  <c r="T17" i="4"/>
  <c r="E18" i="4"/>
  <c r="E19" i="4"/>
  <c r="E20" i="4"/>
  <c r="E21" i="4"/>
  <c r="E22" i="4"/>
  <c r="E24" i="4"/>
  <c r="E25" i="4"/>
  <c r="E26" i="4"/>
  <c r="E27" i="4"/>
  <c r="I11" i="4" l="1"/>
  <c r="I13" i="4" s="1"/>
  <c r="I17" i="4" s="1"/>
  <c r="M11" i="4"/>
  <c r="P11" i="4"/>
  <c r="P12" i="4" s="1"/>
  <c r="S11" i="4"/>
  <c r="S12" i="4" s="1"/>
  <c r="F5" i="4" l="1"/>
  <c r="P13" i="4"/>
  <c r="P17" i="4" s="1"/>
  <c r="E28" i="4"/>
  <c r="I12" i="4"/>
  <c r="E11" i="4"/>
  <c r="K16" i="4"/>
  <c r="J22" i="4" s="1"/>
  <c r="E16" i="4"/>
  <c r="M12" i="4"/>
  <c r="S13" i="4"/>
  <c r="S17" i="4" s="1"/>
  <c r="M13" i="4"/>
  <c r="M17" i="4" s="1"/>
  <c r="E23" i="4"/>
  <c r="I16" i="4"/>
  <c r="P16" i="4" l="1"/>
  <c r="M16" i="4"/>
  <c r="E29" i="4"/>
  <c r="S16" i="4"/>
  <c r="F12" i="4" s="1"/>
  <c r="F24" i="4"/>
  <c r="F17" i="4" l="1"/>
  <c r="F29" i="4" s="1"/>
</calcChain>
</file>

<file path=xl/sharedStrings.xml><?xml version="1.0" encoding="utf-8"?>
<sst xmlns="http://schemas.openxmlformats.org/spreadsheetml/2006/main" count="22" uniqueCount="17">
  <si>
    <t>FARK</t>
  </si>
  <si>
    <t>ADI SOYADI</t>
  </si>
  <si>
    <t>ÖĞRETMEN</t>
  </si>
  <si>
    <t>MÜDÜR</t>
  </si>
  <si>
    <t>MÜDÜR BAŞ YARDIMCISI</t>
  </si>
  <si>
    <t>TOPLAM</t>
  </si>
  <si>
    <t>TÜMÜ TOPLAM</t>
  </si>
  <si>
    <t>BAŞLAMA TARİHİ</t>
  </si>
  <si>
    <t>AYRILMA TARİHİ</t>
  </si>
  <si>
    <t>MÜDÜR YARDIMCISI</t>
  </si>
  <si>
    <t>MÜDÜR YRD</t>
  </si>
  <si>
    <t>MÜDÜR BŞ YRD</t>
  </si>
  <si>
    <t>GÖREVİ</t>
  </si>
  <si>
    <t>SIRA</t>
  </si>
  <si>
    <t>PUAN</t>
  </si>
  <si>
    <t>2015 HİZMET YILI VE PUANI HESAPLAMA PROGRAMI</t>
  </si>
  <si>
    <t>SERKAN KÜTÜKÇÜ
SELÇUK İLÇE İLÇE MİLLİ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</si>
</sst>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63377788628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14" fontId="3" fillId="7" borderId="1" xfId="0" applyNumberFormat="1" applyFont="1" applyFill="1" applyBorder="1" applyProtection="1">
      <protection locked="0"/>
    </xf>
    <xf numFmtId="14" fontId="2" fillId="7" borderId="1" xfId="0" applyNumberFormat="1" applyFont="1" applyFill="1" applyBorder="1" applyProtection="1">
      <protection locked="0"/>
    </xf>
    <xf numFmtId="14" fontId="2" fillId="5" borderId="1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14" fontId="2" fillId="4" borderId="1" xfId="0" applyNumberFormat="1" applyFont="1" applyFill="1" applyBorder="1" applyProtection="1">
      <protection locked="0"/>
    </xf>
    <xf numFmtId="14" fontId="2" fillId="6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7" borderId="1" xfId="0" applyFont="1" applyFill="1" applyBorder="1" applyProtection="1">
      <protection hidden="1"/>
    </xf>
    <xf numFmtId="2" fontId="2" fillId="0" borderId="0" xfId="0" applyNumberFormat="1" applyFont="1" applyProtection="1">
      <protection hidden="1"/>
    </xf>
    <xf numFmtId="0" fontId="2" fillId="5" borderId="1" xfId="0" applyFont="1" applyFill="1" applyBorder="1" applyProtection="1">
      <protection hidden="1"/>
    </xf>
    <xf numFmtId="0" fontId="2" fillId="5" borderId="1" xfId="0" applyNumberFormat="1" applyFont="1" applyFill="1" applyBorder="1" applyProtection="1">
      <protection hidden="1"/>
    </xf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2" fillId="4" borderId="1" xfId="0" applyFont="1" applyFill="1" applyBorder="1" applyProtection="1">
      <protection hidden="1"/>
    </xf>
    <xf numFmtId="0" fontId="2" fillId="4" borderId="1" xfId="0" applyNumberFormat="1" applyFont="1" applyFill="1" applyBorder="1" applyProtection="1">
      <protection hidden="1"/>
    </xf>
    <xf numFmtId="0" fontId="2" fillId="6" borderId="1" xfId="0" applyFont="1" applyFill="1" applyBorder="1" applyProtection="1">
      <protection hidden="1"/>
    </xf>
    <xf numFmtId="0" fontId="2" fillId="6" borderId="1" xfId="0" applyNumberFormat="1" applyFont="1" applyFill="1" applyBorder="1" applyProtection="1"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2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7" borderId="2" xfId="0" applyFont="1" applyFill="1" applyBorder="1" applyProtection="1">
      <protection hidden="1"/>
    </xf>
    <xf numFmtId="0" fontId="2" fillId="5" borderId="2" xfId="0" applyFont="1" applyFill="1" applyBorder="1" applyProtection="1">
      <protection hidden="1"/>
    </xf>
    <xf numFmtId="0" fontId="2" fillId="4" borderId="2" xfId="0" applyFont="1" applyFill="1" applyBorder="1" applyProtection="1">
      <protection hidden="1"/>
    </xf>
    <xf numFmtId="0" fontId="2" fillId="6" borderId="2" xfId="0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2" fontId="1" fillId="7" borderId="9" xfId="0" applyNumberFormat="1" applyFont="1" applyFill="1" applyBorder="1" applyAlignment="1" applyProtection="1">
      <alignment horizontal="center" vertical="center"/>
      <protection hidden="1"/>
    </xf>
    <xf numFmtId="2" fontId="1" fillId="7" borderId="18" xfId="0" applyNumberFormat="1" applyFont="1" applyFill="1" applyBorder="1" applyAlignment="1" applyProtection="1">
      <alignment horizontal="center" vertical="center"/>
      <protection hidden="1"/>
    </xf>
    <xf numFmtId="2" fontId="1" fillId="7" borderId="10" xfId="0" applyNumberFormat="1" applyFont="1" applyFill="1" applyBorder="1" applyAlignment="1" applyProtection="1">
      <alignment horizontal="center" vertical="center"/>
      <protection hidden="1"/>
    </xf>
    <xf numFmtId="14" fontId="1" fillId="3" borderId="19" xfId="0" applyNumberFormat="1" applyFont="1" applyFill="1" applyBorder="1" applyAlignment="1" applyProtection="1">
      <alignment horizontal="center"/>
      <protection hidden="1"/>
    </xf>
    <xf numFmtId="14" fontId="1" fillId="3" borderId="16" xfId="0" applyNumberFormat="1" applyFont="1" applyFill="1" applyBorder="1" applyAlignment="1" applyProtection="1">
      <alignment horizontal="center"/>
      <protection hidden="1"/>
    </xf>
    <xf numFmtId="14" fontId="1" fillId="3" borderId="15" xfId="0" applyNumberFormat="1" applyFont="1" applyFill="1" applyBorder="1" applyAlignment="1" applyProtection="1">
      <alignment horizontal="center"/>
      <protection hidden="1"/>
    </xf>
    <xf numFmtId="2" fontId="1" fillId="5" borderId="9" xfId="0" applyNumberFormat="1" applyFont="1" applyFill="1" applyBorder="1" applyAlignment="1" applyProtection="1">
      <alignment horizontal="center" vertical="center"/>
      <protection hidden="1"/>
    </xf>
    <xf numFmtId="2" fontId="1" fillId="5" borderId="18" xfId="0" applyNumberFormat="1" applyFont="1" applyFill="1" applyBorder="1" applyAlignment="1" applyProtection="1">
      <alignment horizontal="center" vertical="center"/>
      <protection hidden="1"/>
    </xf>
    <xf numFmtId="2" fontId="1" fillId="5" borderId="10" xfId="0" applyNumberFormat="1" applyFont="1" applyFill="1" applyBorder="1" applyAlignment="1" applyProtection="1">
      <alignment horizontal="center" vertical="center"/>
      <protection hidden="1"/>
    </xf>
    <xf numFmtId="2" fontId="1" fillId="4" borderId="9" xfId="0" applyNumberFormat="1" applyFont="1" applyFill="1" applyBorder="1" applyAlignment="1" applyProtection="1">
      <alignment horizontal="center" vertical="center"/>
      <protection hidden="1"/>
    </xf>
    <xf numFmtId="2" fontId="1" fillId="4" borderId="18" xfId="0" applyNumberFormat="1" applyFont="1" applyFill="1" applyBorder="1" applyAlignment="1" applyProtection="1">
      <alignment horizontal="center" vertical="center"/>
      <protection hidden="1"/>
    </xf>
    <xf numFmtId="2" fontId="1" fillId="4" borderId="10" xfId="0" applyNumberFormat="1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3" borderId="14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2" fontId="1" fillId="6" borderId="9" xfId="0" applyNumberFormat="1" applyFont="1" applyFill="1" applyBorder="1" applyAlignment="1" applyProtection="1">
      <alignment horizontal="center" vertical="center"/>
      <protection hidden="1"/>
    </xf>
    <xf numFmtId="2" fontId="1" fillId="6" borderId="18" xfId="0" applyNumberFormat="1" applyFont="1" applyFill="1" applyBorder="1" applyAlignment="1" applyProtection="1">
      <alignment horizontal="center" vertical="center"/>
      <protection hidden="1"/>
    </xf>
    <xf numFmtId="2" fontId="1" fillId="6" borderId="10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view="pageBreakPreview" zoomScale="70" zoomScaleNormal="100" zoomScaleSheetLayoutView="70" workbookViewId="0">
      <selection activeCell="U17" sqref="U17"/>
    </sheetView>
  </sheetViews>
  <sheetFormatPr defaultRowHeight="15.75" x14ac:dyDescent="0.25"/>
  <cols>
    <col min="1" max="1" width="5" style="1" bestFit="1" customWidth="1"/>
    <col min="2" max="2" width="19.5703125" style="1" customWidth="1"/>
    <col min="3" max="3" width="23.140625" style="1" customWidth="1"/>
    <col min="4" max="4" width="23.5703125" style="1" customWidth="1"/>
    <col min="5" max="5" width="23.140625" style="1" customWidth="1"/>
    <col min="6" max="6" width="25.85546875" style="1" customWidth="1"/>
    <col min="7" max="11" width="9.140625" style="1" hidden="1" customWidth="1"/>
    <col min="12" max="12" width="14.28515625" style="1" hidden="1" customWidth="1"/>
    <col min="13" max="13" width="9.140625" style="1" hidden="1" customWidth="1"/>
    <col min="14" max="14" width="11.140625" style="1" hidden="1" customWidth="1"/>
    <col min="15" max="15" width="9.140625" style="1" hidden="1" customWidth="1"/>
    <col min="16" max="16" width="9.140625" style="2" hidden="1" customWidth="1"/>
    <col min="17" max="20" width="9.140625" style="1" hidden="1" customWidth="1"/>
    <col min="21" max="23" width="9.140625" style="1" customWidth="1"/>
    <col min="24" max="16384" width="9.140625" style="1"/>
  </cols>
  <sheetData>
    <row r="1" spans="1:24" x14ac:dyDescent="0.25">
      <c r="A1" s="38" t="s">
        <v>15</v>
      </c>
      <c r="B1" s="39"/>
      <c r="C1" s="39"/>
      <c r="D1" s="39"/>
      <c r="E1" s="39"/>
      <c r="F1" s="40"/>
    </row>
    <row r="2" spans="1:24" ht="16.5" thickBot="1" x14ac:dyDescent="0.3">
      <c r="A2" s="41"/>
      <c r="B2" s="42"/>
      <c r="C2" s="42"/>
      <c r="D2" s="42"/>
      <c r="E2" s="42"/>
      <c r="F2" s="43"/>
    </row>
    <row r="3" spans="1:24" ht="37.5" customHeight="1" x14ac:dyDescent="0.25">
      <c r="A3" s="56" t="s">
        <v>13</v>
      </c>
      <c r="B3" s="34" t="s">
        <v>12</v>
      </c>
      <c r="C3" s="24" t="s">
        <v>1</v>
      </c>
      <c r="D3" s="36"/>
      <c r="E3" s="36"/>
      <c r="F3" s="37"/>
    </row>
    <row r="4" spans="1:24" x14ac:dyDescent="0.25">
      <c r="A4" s="57"/>
      <c r="B4" s="35"/>
      <c r="C4" s="9" t="s">
        <v>7</v>
      </c>
      <c r="D4" s="9" t="s">
        <v>8</v>
      </c>
      <c r="E4" s="9" t="s">
        <v>0</v>
      </c>
      <c r="F4" s="10" t="s">
        <v>14</v>
      </c>
      <c r="G4" s="11"/>
      <c r="H4" s="29" t="s">
        <v>2</v>
      </c>
      <c r="I4" s="29"/>
      <c r="J4" s="11"/>
      <c r="K4" s="11"/>
      <c r="L4" s="29" t="s">
        <v>10</v>
      </c>
      <c r="M4" s="29"/>
      <c r="N4" s="11"/>
      <c r="O4" s="29" t="s">
        <v>11</v>
      </c>
      <c r="P4" s="29"/>
      <c r="Q4" s="11"/>
      <c r="R4" s="29" t="s">
        <v>3</v>
      </c>
      <c r="S4" s="29"/>
      <c r="T4" s="11"/>
      <c r="U4" s="11"/>
      <c r="V4" s="11"/>
      <c r="W4" s="11"/>
      <c r="X4" s="11"/>
    </row>
    <row r="5" spans="1:24" ht="15" customHeight="1" x14ac:dyDescent="0.25">
      <c r="A5" s="25">
        <v>1</v>
      </c>
      <c r="B5" s="30" t="s">
        <v>2</v>
      </c>
      <c r="C5" s="3"/>
      <c r="D5" s="3"/>
      <c r="E5" s="12" t="str">
        <f>DATEDIF(C5,D5,"y")&amp; " Yıl "&amp;DATEDIF(C5,D5,"ym")&amp;" Ay "&amp;DATEDIF(C5,D5,"md")&amp;" Gün "</f>
        <v xml:space="preserve">0 Yıl 0 Ay 0 Gün </v>
      </c>
      <c r="F5" s="44">
        <f>I17*0.36+I16*0.18</f>
        <v>0</v>
      </c>
      <c r="G5" s="11"/>
      <c r="H5" s="11"/>
      <c r="I5" s="11">
        <f t="shared" ref="I5:I10" si="0">D5-C5</f>
        <v>0</v>
      </c>
      <c r="J5" s="11">
        <v>0</v>
      </c>
      <c r="K5" s="11"/>
      <c r="L5" s="11"/>
      <c r="M5" s="11">
        <f t="shared" ref="M5:M10" si="1">D17-C17</f>
        <v>0</v>
      </c>
      <c r="N5" s="11"/>
      <c r="O5" s="11"/>
      <c r="P5" s="13">
        <f>D24-C24</f>
        <v>0</v>
      </c>
      <c r="Q5" s="11"/>
      <c r="R5" s="11"/>
      <c r="S5" s="11">
        <f>D12-C12</f>
        <v>809</v>
      </c>
      <c r="T5" s="11"/>
      <c r="U5" s="11"/>
      <c r="V5" s="11"/>
      <c r="W5" s="11"/>
      <c r="X5" s="11"/>
    </row>
    <row r="6" spans="1:24" ht="15" customHeight="1" x14ac:dyDescent="0.25">
      <c r="A6" s="25">
        <v>2</v>
      </c>
      <c r="B6" s="30"/>
      <c r="C6" s="4"/>
      <c r="D6" s="4"/>
      <c r="E6" s="12" t="str">
        <f t="shared" ref="E6:E20" si="2">DATEDIF(C6,D6,"y")&amp; " Yıl "&amp;DATEDIF(C6,D6,"ym")&amp;" Ay "&amp;DATEDIF(C6,D6,"md")&amp;" Gün "</f>
        <v xml:space="preserve">0 Yıl 0 Ay 0 Gün </v>
      </c>
      <c r="F6" s="45"/>
      <c r="G6" s="11"/>
      <c r="H6" s="11"/>
      <c r="I6" s="11">
        <f t="shared" si="0"/>
        <v>0</v>
      </c>
      <c r="J6" s="11"/>
      <c r="K6" s="11"/>
      <c r="L6" s="11"/>
      <c r="M6" s="11">
        <f t="shared" si="1"/>
        <v>0</v>
      </c>
      <c r="N6" s="11"/>
      <c r="O6" s="11"/>
      <c r="P6" s="13">
        <f>D25-C25</f>
        <v>0</v>
      </c>
      <c r="Q6" s="11"/>
      <c r="R6" s="11"/>
      <c r="S6" s="11">
        <f>D13-C13</f>
        <v>0</v>
      </c>
      <c r="T6" s="11"/>
      <c r="U6" s="11"/>
      <c r="V6" s="11"/>
      <c r="W6" s="11"/>
      <c r="X6" s="11"/>
    </row>
    <row r="7" spans="1:24" ht="15" customHeight="1" x14ac:dyDescent="0.25">
      <c r="A7" s="25">
        <v>3</v>
      </c>
      <c r="B7" s="30"/>
      <c r="C7" s="4"/>
      <c r="D7" s="4"/>
      <c r="E7" s="12" t="str">
        <f>DATEDIF(C7,D7,"y")&amp; " Yıl "&amp;DATEDIF(C7,D7,"ym")&amp;" Ay "&amp;DATEDIF(C7,D7,"md")&amp;" Gün "</f>
        <v xml:space="preserve">0 Yıl 0 Ay 0 Gün </v>
      </c>
      <c r="F7" s="45"/>
      <c r="G7" s="11"/>
      <c r="H7" s="11"/>
      <c r="I7" s="11">
        <f t="shared" si="0"/>
        <v>0</v>
      </c>
      <c r="J7" s="11"/>
      <c r="K7" s="11"/>
      <c r="L7" s="11"/>
      <c r="M7" s="11">
        <f t="shared" si="1"/>
        <v>0</v>
      </c>
      <c r="N7" s="11"/>
      <c r="O7" s="11"/>
      <c r="P7" s="13">
        <f>D26-C26</f>
        <v>0</v>
      </c>
      <c r="Q7" s="11"/>
      <c r="R7" s="11"/>
      <c r="S7" s="11">
        <f>D14-C14</f>
        <v>0</v>
      </c>
      <c r="T7" s="11"/>
      <c r="U7" s="11"/>
      <c r="V7" s="11"/>
      <c r="W7" s="11"/>
      <c r="X7" s="11"/>
    </row>
    <row r="8" spans="1:24" ht="15" customHeight="1" x14ac:dyDescent="0.25">
      <c r="A8" s="25">
        <v>4</v>
      </c>
      <c r="B8" s="30"/>
      <c r="C8" s="4"/>
      <c r="D8" s="4"/>
      <c r="E8" s="12" t="str">
        <f>DATEDIF(C8,D8,"y")&amp; " Yıl "&amp;DATEDIF(C8,D8,"ym")&amp;" Ay "&amp;DATEDIF(C8,D8,"md")&amp;" Gün "</f>
        <v xml:space="preserve">0 Yıl 0 Ay 0 Gün </v>
      </c>
      <c r="F8" s="45"/>
      <c r="G8" s="11"/>
      <c r="H8" s="11"/>
      <c r="I8" s="11">
        <f t="shared" si="0"/>
        <v>0</v>
      </c>
      <c r="J8" s="11"/>
      <c r="K8" s="11"/>
      <c r="L8" s="11"/>
      <c r="M8" s="11">
        <f t="shared" si="1"/>
        <v>0</v>
      </c>
      <c r="N8" s="11"/>
      <c r="O8" s="11"/>
      <c r="P8" s="13">
        <f>D27-C27</f>
        <v>0</v>
      </c>
      <c r="Q8" s="11"/>
      <c r="R8" s="11"/>
      <c r="S8" s="11">
        <f>D15-C15</f>
        <v>0</v>
      </c>
      <c r="T8" s="11"/>
      <c r="U8" s="11"/>
      <c r="V8" s="11"/>
      <c r="W8" s="11"/>
      <c r="X8" s="11"/>
    </row>
    <row r="9" spans="1:24" ht="15" customHeight="1" x14ac:dyDescent="0.25">
      <c r="A9" s="25">
        <v>5</v>
      </c>
      <c r="B9" s="30"/>
      <c r="C9" s="4"/>
      <c r="D9" s="4"/>
      <c r="E9" s="12" t="str">
        <f>DATEDIF(C9,D9,"y")&amp; " Yıl "&amp;DATEDIF(C9,D9,"ym")&amp;" Ay "&amp;DATEDIF(C9,D9,"md")&amp;" Gün "</f>
        <v xml:space="preserve">0 Yıl 0 Ay 0 Gün </v>
      </c>
      <c r="F9" s="45"/>
      <c r="G9" s="11"/>
      <c r="H9" s="11"/>
      <c r="I9" s="11">
        <f t="shared" si="0"/>
        <v>0</v>
      </c>
      <c r="J9" s="11"/>
      <c r="K9" s="11"/>
      <c r="L9" s="11"/>
      <c r="M9" s="11">
        <f t="shared" si="1"/>
        <v>0</v>
      </c>
      <c r="N9" s="11"/>
      <c r="O9" s="11"/>
      <c r="P9" s="13"/>
      <c r="Q9" s="11"/>
      <c r="R9" s="11"/>
      <c r="S9" s="11"/>
      <c r="T9" s="11"/>
      <c r="U9" s="11"/>
      <c r="V9" s="11"/>
      <c r="W9" s="11"/>
      <c r="X9" s="11"/>
    </row>
    <row r="10" spans="1:24" ht="15" customHeight="1" x14ac:dyDescent="0.25">
      <c r="A10" s="25">
        <v>6</v>
      </c>
      <c r="B10" s="30"/>
      <c r="C10" s="4"/>
      <c r="D10" s="4"/>
      <c r="E10" s="12" t="str">
        <f>DATEDIF(C10,D10,"y")&amp; " Yıl "&amp;DATEDIF(C10,D10,"ym")&amp;" Ay "&amp;DATEDIF(C10,D10,"md")&amp;" Gün "</f>
        <v xml:space="preserve">0 Yıl 0 Ay 0 Gün </v>
      </c>
      <c r="F10" s="46"/>
      <c r="G10" s="11"/>
      <c r="H10" s="11"/>
      <c r="I10" s="11">
        <f t="shared" si="0"/>
        <v>0</v>
      </c>
      <c r="J10" s="11"/>
      <c r="K10" s="11"/>
      <c r="L10" s="11"/>
      <c r="M10" s="11">
        <f t="shared" si="1"/>
        <v>0</v>
      </c>
      <c r="N10" s="11"/>
      <c r="O10" s="11"/>
      <c r="P10" s="13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47" t="s">
        <v>5</v>
      </c>
      <c r="B11" s="48"/>
      <c r="C11" s="48"/>
      <c r="D11" s="49"/>
      <c r="E11" s="67" t="str">
        <f>DATEDIF(J5,I11,"y")&amp; " Yıl "&amp;DATEDIF(J5,I11,"ym")&amp;" Ay "&amp;DATEDIF(J5,I11,"md")&amp;" Gün "</f>
        <v xml:space="preserve">0 Yıl 0 Ay 0 Gün </v>
      </c>
      <c r="F11" s="68"/>
      <c r="G11" s="11"/>
      <c r="H11" s="11"/>
      <c r="I11" s="11">
        <f>SUM(I5:I10)</f>
        <v>0</v>
      </c>
      <c r="J11" s="11"/>
      <c r="K11" s="11"/>
      <c r="L11" s="11"/>
      <c r="M11" s="11">
        <f>SUM(M5:M9)</f>
        <v>0</v>
      </c>
      <c r="N11" s="11"/>
      <c r="O11" s="11"/>
      <c r="P11" s="13">
        <f t="shared" ref="P11:S11" si="3">SUM(P5:P9)</f>
        <v>0</v>
      </c>
      <c r="Q11" s="13"/>
      <c r="R11" s="13"/>
      <c r="S11" s="13">
        <f t="shared" si="3"/>
        <v>809</v>
      </c>
      <c r="T11" s="11"/>
      <c r="U11" s="11"/>
      <c r="V11" s="11"/>
      <c r="W11" s="11"/>
      <c r="X11" s="11"/>
    </row>
    <row r="12" spans="1:24" x14ac:dyDescent="0.25">
      <c r="A12" s="26">
        <v>1</v>
      </c>
      <c r="B12" s="31" t="s">
        <v>3</v>
      </c>
      <c r="C12" s="5">
        <v>40364</v>
      </c>
      <c r="D12" s="5">
        <v>41173</v>
      </c>
      <c r="E12" s="14" t="str">
        <f t="shared" si="2"/>
        <v xml:space="preserve">2 Yıl 2 Ay 16 Gün </v>
      </c>
      <c r="F12" s="50">
        <f>S17*0.72+S16*0.36</f>
        <v>1.5936525307797536</v>
      </c>
      <c r="G12" s="11"/>
      <c r="H12" s="11"/>
      <c r="I12" s="11" t="str">
        <f>DATEDIF(J5,I11,"y")&amp; " Yıl "&amp;DATEDIF(J5,I11,"ym")&amp;" Ay "&amp;DATEDIF(J5,I11,"md")&amp;" Gün "</f>
        <v xml:space="preserve">0 Yıl 0 Ay 0 Gün </v>
      </c>
      <c r="J12" s="11"/>
      <c r="K12" s="11"/>
      <c r="L12" s="11"/>
      <c r="M12" s="11" t="str">
        <f>DATEDIF(J5,M11,"y")&amp; " Yıl "&amp;DATEDIF(J5,M11,"ym")&amp;" Ay "&amp;DATEDIF(J5,M11,"md")&amp;" Gün "</f>
        <v xml:space="preserve">0 Yıl 0 Ay 0 Gün </v>
      </c>
      <c r="N12" s="11"/>
      <c r="O12" s="11"/>
      <c r="P12" s="13" t="str">
        <f>DATEDIF(J5,P11,"y")&amp; " Yıl "&amp;DATEDIF(J5,P11,"ym")&amp;" Ay "&amp;DATEDIF(J5,P11,"md")&amp;" Gün "</f>
        <v xml:space="preserve">0 Yıl 0 Ay 0 Gün </v>
      </c>
      <c r="Q12" s="13"/>
      <c r="R12" s="13"/>
      <c r="S12" s="13" t="str">
        <f>DATEDIF(J5,S11,"y")&amp; " Yıl "&amp;DATEDIF(J5,S11,"ym")&amp;" Ay "&amp;DATEDIF(J5,S11,"md")&amp;" Gün "</f>
        <v xml:space="preserve">2 Yıl 2 Ay 19 Gün </v>
      </c>
      <c r="T12" s="11"/>
      <c r="U12" s="11"/>
      <c r="V12" s="11"/>
      <c r="W12" s="11"/>
      <c r="X12" s="11"/>
    </row>
    <row r="13" spans="1:24" x14ac:dyDescent="0.25">
      <c r="A13" s="26">
        <v>2</v>
      </c>
      <c r="B13" s="31"/>
      <c r="C13" s="5"/>
      <c r="D13" s="5"/>
      <c r="E13" s="15" t="str">
        <f>DATEDIF(C13,D13,"y")&amp; " Yıl "&amp;DATEDIF(C13,D13,"ym")&amp;" Ay "&amp;DATEDIF(C13,D13,"md")&amp;" Gün "</f>
        <v xml:space="preserve">0 Yıl 0 Ay 0 Gün </v>
      </c>
      <c r="F13" s="51"/>
      <c r="G13" s="11"/>
      <c r="H13" s="11"/>
      <c r="I13" s="13">
        <f>I11/365.5</f>
        <v>0</v>
      </c>
      <c r="J13" s="13"/>
      <c r="K13" s="13"/>
      <c r="L13" s="13"/>
      <c r="M13" s="13">
        <f t="shared" ref="M13:S13" si="4">M11/365.5</f>
        <v>0</v>
      </c>
      <c r="N13" s="11"/>
      <c r="O13" s="11"/>
      <c r="P13" s="13">
        <f t="shared" si="4"/>
        <v>0</v>
      </c>
      <c r="Q13" s="13"/>
      <c r="R13" s="13"/>
      <c r="S13" s="13">
        <f t="shared" si="4"/>
        <v>2.2134062927496578</v>
      </c>
      <c r="T13" s="11"/>
      <c r="U13" s="11"/>
      <c r="V13" s="11"/>
      <c r="W13" s="11"/>
      <c r="X13" s="11"/>
    </row>
    <row r="14" spans="1:24" x14ac:dyDescent="0.25">
      <c r="A14" s="26">
        <v>3</v>
      </c>
      <c r="B14" s="31"/>
      <c r="C14" s="5"/>
      <c r="D14" s="5"/>
      <c r="E14" s="14" t="str">
        <f>DATEDIF(C14,D14,"y")&amp; " Yıl "&amp;DATEDIF(C14,D14,"ym")&amp;" Ay "&amp;DATEDIF(C14,D14,"md")&amp;" Gün "</f>
        <v xml:space="preserve">0 Yıl 0 Ay 0 Gün </v>
      </c>
      <c r="F14" s="51"/>
      <c r="G14" s="11"/>
      <c r="H14" s="11"/>
      <c r="I14" s="11"/>
      <c r="J14" s="11"/>
      <c r="K14" s="11"/>
      <c r="L14" s="11"/>
      <c r="M14" s="11"/>
      <c r="N14" s="11"/>
      <c r="O14" s="11"/>
      <c r="P14" s="13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26">
        <v>4</v>
      </c>
      <c r="B15" s="31"/>
      <c r="C15" s="5"/>
      <c r="D15" s="5"/>
      <c r="E15" s="14" t="str">
        <f>DATEDIF(C15,D15,"y")&amp; " Yıl "&amp;DATEDIF(C15,D15,"ym")&amp;" Ay "&amp;DATEDIF(C15,D15,"md")&amp;" Gün "</f>
        <v xml:space="preserve">0 Yıl 0 Ay 0 Gün </v>
      </c>
      <c r="F15" s="52"/>
      <c r="G15" s="11"/>
      <c r="H15" s="11"/>
      <c r="I15" s="11"/>
      <c r="J15" s="11"/>
      <c r="K15" s="11"/>
      <c r="L15" s="11"/>
      <c r="M15" s="11"/>
      <c r="N15" s="11"/>
      <c r="O15" s="11"/>
      <c r="P15" s="13"/>
      <c r="Q15" s="11"/>
      <c r="R15" s="11"/>
      <c r="S15" s="11"/>
      <c r="T15" s="11"/>
      <c r="U15" s="11"/>
      <c r="V15" s="11"/>
      <c r="W15" s="11"/>
      <c r="X15" s="11"/>
    </row>
    <row r="16" spans="1:24" s="6" customFormat="1" x14ac:dyDescent="0.25">
      <c r="A16" s="47" t="s">
        <v>5</v>
      </c>
      <c r="B16" s="48"/>
      <c r="C16" s="48"/>
      <c r="D16" s="49"/>
      <c r="E16" s="67" t="str">
        <f>DATEDIF(J5,S11,"y")&amp; " Yıl "&amp;DATEDIF(J5,S11,"ym")&amp;" Ay "&amp;DATEDIF(J5,S11,"md")&amp;" Gün "</f>
        <v xml:space="preserve">2 Yıl 2 Ay 19 Gün </v>
      </c>
      <c r="F16" s="68"/>
      <c r="G16" s="16"/>
      <c r="H16" s="16"/>
      <c r="I16" s="16" t="str">
        <f>IF(I13&gt;8,I13-8,"0")</f>
        <v>0</v>
      </c>
      <c r="J16" s="16"/>
      <c r="K16" s="17">
        <f>I11+M11+P11+S11</f>
        <v>809</v>
      </c>
      <c r="L16" s="16"/>
      <c r="M16" s="16" t="str">
        <f>IF(M13&gt;8,M13-8,"0")</f>
        <v>0</v>
      </c>
      <c r="N16" s="16"/>
      <c r="O16" s="16"/>
      <c r="P16" s="17" t="str">
        <f>IF(P13&gt;8,P13-8,"0")</f>
        <v>0</v>
      </c>
      <c r="Q16" s="17"/>
      <c r="R16" s="17"/>
      <c r="S16" s="17" t="str">
        <f>IF(S13&gt;8,S13-8,"0")</f>
        <v>0</v>
      </c>
      <c r="T16" s="17" t="str">
        <f t="shared" ref="T16" si="5">IF(T13&gt;8,T13-8,"0")</f>
        <v>0</v>
      </c>
      <c r="U16" s="16"/>
      <c r="V16" s="16"/>
      <c r="W16" s="16"/>
      <c r="X16" s="16"/>
    </row>
    <row r="17" spans="1:24" x14ac:dyDescent="0.25">
      <c r="A17" s="27">
        <v>1</v>
      </c>
      <c r="B17" s="32" t="s">
        <v>9</v>
      </c>
      <c r="C17" s="7"/>
      <c r="D17" s="7"/>
      <c r="E17" s="18" t="str">
        <f>DATEDIF(C17,D17,"y")&amp; " Yıl "&amp;DATEDIF(C17,D17,"ym")&amp;" Ay "&amp;DATEDIF(C17,D17,"md")&amp;" Gün "</f>
        <v xml:space="preserve">0 Yıl 0 Ay 0 Gün </v>
      </c>
      <c r="F17" s="53">
        <f>M17*0.48+M16*0.24</f>
        <v>0</v>
      </c>
      <c r="G17" s="11"/>
      <c r="H17" s="11"/>
      <c r="I17" s="11">
        <f>IF(I13&lt;8,I13,IF(I13&gt;8,8))</f>
        <v>0</v>
      </c>
      <c r="J17" s="11"/>
      <c r="K17" s="33"/>
      <c r="L17" s="33"/>
      <c r="M17" s="11">
        <f>IF(M13&lt;8,M13,IF(M13&gt;8,"8"))</f>
        <v>0</v>
      </c>
      <c r="N17" s="11"/>
      <c r="O17" s="11"/>
      <c r="P17" s="13">
        <f>IF(P13&lt;8,P13,IF(P13&gt;8,"8"))</f>
        <v>0</v>
      </c>
      <c r="Q17" s="13"/>
      <c r="R17" s="13"/>
      <c r="S17" s="13">
        <f>IF(S13&lt;8,S13,IF(S13&gt;8,"8"))</f>
        <v>2.2134062927496578</v>
      </c>
      <c r="T17" s="13">
        <f t="shared" ref="T17" si="6">IF(T13&lt;8,T13,IF(T13&gt;8,"8"))</f>
        <v>0</v>
      </c>
      <c r="U17" s="11"/>
      <c r="V17" s="11"/>
      <c r="W17" s="11"/>
      <c r="X17" s="11"/>
    </row>
    <row r="18" spans="1:24" x14ac:dyDescent="0.25">
      <c r="A18" s="27">
        <v>2</v>
      </c>
      <c r="B18" s="32"/>
      <c r="C18" s="7"/>
      <c r="D18" s="7"/>
      <c r="E18" s="19" t="str">
        <f>DATEDIF(C18,D18,"y")&amp; " Yıl "&amp;DATEDIF(C18,D18,"ym")&amp;" Ay "&amp;DATEDIF(C18,D18,"md")&amp;" Gün "</f>
        <v xml:space="preserve">0 Yıl 0 Ay 0 Gün </v>
      </c>
      <c r="F18" s="54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27">
        <v>3</v>
      </c>
      <c r="B19" s="32"/>
      <c r="C19" s="7"/>
      <c r="D19" s="7"/>
      <c r="E19" s="18" t="str">
        <f t="shared" si="2"/>
        <v xml:space="preserve">0 Yıl 0 Ay 0 Gün </v>
      </c>
      <c r="F19" s="54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27">
        <v>4</v>
      </c>
      <c r="B20" s="32"/>
      <c r="C20" s="7"/>
      <c r="D20" s="7"/>
      <c r="E20" s="18" t="str">
        <f t="shared" si="2"/>
        <v xml:space="preserve">0 Yıl 0 Ay 0 Gün </v>
      </c>
      <c r="F20" s="54"/>
      <c r="G20" s="11"/>
      <c r="H20" s="11"/>
      <c r="I20" s="11"/>
      <c r="J20" s="11"/>
      <c r="K20" s="11"/>
      <c r="L20" s="11"/>
      <c r="M20" s="11"/>
      <c r="N20" s="11"/>
      <c r="O20" s="11"/>
      <c r="P20" s="13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27">
        <v>5</v>
      </c>
      <c r="B21" s="32"/>
      <c r="C21" s="7"/>
      <c r="D21" s="7"/>
      <c r="E21" s="19" t="str">
        <f>DATEDIF(C21,D21,"y")&amp; " Yıl "&amp;DATEDIF(C21,D21,"ym")&amp;" Ay "&amp;DATEDIF(C21,D21,"md")&amp;" Gün "</f>
        <v xml:space="preserve">0 Yıl 0 Ay 0 Gün </v>
      </c>
      <c r="F21" s="54"/>
      <c r="G21" s="11"/>
      <c r="H21" s="11"/>
      <c r="I21" s="11"/>
      <c r="J21" s="11"/>
      <c r="K21" s="11"/>
      <c r="L21" s="11"/>
      <c r="M21" s="11"/>
      <c r="N21" s="11"/>
      <c r="O21" s="11"/>
      <c r="P21" s="13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27">
        <v>6</v>
      </c>
      <c r="B22" s="32"/>
      <c r="C22" s="7"/>
      <c r="D22" s="7"/>
      <c r="E22" s="19" t="str">
        <f>DATEDIF(C22,D22,"y")&amp; " Yıl "&amp;DATEDIF(C22,D22,"ym")&amp;" Ay "&amp;DATEDIF(C22,D22,"md")&amp;" Gün "</f>
        <v xml:space="preserve">0 Yıl 0 Ay 0 Gün </v>
      </c>
      <c r="F22" s="55"/>
      <c r="G22" s="11"/>
      <c r="H22" s="11"/>
      <c r="I22" s="11"/>
      <c r="J22" s="11" t="str">
        <f>DATEDIF(J5,K16,"y")&amp; " Yıl "&amp;DATEDIF(J5,K16,"ym")&amp;" Ay "&amp;DATEDIF(J5,K16,"md")&amp;" Gün "</f>
        <v xml:space="preserve">2 Yıl 2 Ay 19 Gün </v>
      </c>
      <c r="K22" s="11"/>
      <c r="L22" s="11"/>
      <c r="M22" s="11"/>
      <c r="N22" s="11"/>
      <c r="O22" s="11"/>
      <c r="P22" s="13"/>
      <c r="Q22" s="11"/>
      <c r="R22" s="11"/>
      <c r="S22" s="11"/>
      <c r="T22" s="11"/>
      <c r="U22" s="11"/>
      <c r="V22" s="11"/>
      <c r="W22" s="11"/>
      <c r="X22" s="11"/>
    </row>
    <row r="23" spans="1:24" s="6" customFormat="1" x14ac:dyDescent="0.25">
      <c r="A23" s="47" t="s">
        <v>5</v>
      </c>
      <c r="B23" s="48"/>
      <c r="C23" s="48"/>
      <c r="D23" s="49"/>
      <c r="E23" s="67" t="str">
        <f>DATEDIF(J5,M11,"y")&amp; " Yıl "&amp;DATEDIF(J5,M11,"ym")&amp;" Ay "&amp;DATEDIF(J5,M11,"md")&amp;" Gün "</f>
        <v xml:space="preserve">0 Yıl 0 Ay 0 Gün </v>
      </c>
      <c r="F23" s="68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6"/>
      <c r="R23" s="16"/>
      <c r="S23" s="16"/>
      <c r="T23" s="16"/>
      <c r="U23" s="16"/>
      <c r="V23" s="16"/>
      <c r="W23" s="16"/>
      <c r="X23" s="16"/>
    </row>
    <row r="24" spans="1:24" x14ac:dyDescent="0.25">
      <c r="A24" s="28">
        <v>1</v>
      </c>
      <c r="B24" s="72" t="s">
        <v>4</v>
      </c>
      <c r="C24" s="8"/>
      <c r="D24" s="8"/>
      <c r="E24" s="20" t="str">
        <f>DATEDIF(C24,D24,"y")&amp; " Yıl "&amp;DATEDIF(C24,D24,"ym")&amp;" Ay "&amp;DATEDIF(C24,D24,"md")&amp;" Gün "</f>
        <v xml:space="preserve">0 Yıl 0 Ay 0 Gün </v>
      </c>
      <c r="F24" s="69">
        <f>P17*0.6+P16*0.3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3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28">
        <v>2</v>
      </c>
      <c r="B25" s="72"/>
      <c r="C25" s="8"/>
      <c r="D25" s="8"/>
      <c r="E25" s="21" t="str">
        <f>DATEDIF(C25,D25,"y")&amp; " Yıl "&amp;DATEDIF(C25,D25,"ym")&amp;" Ay "&amp;DATEDIF(C25,D25,"md")&amp;" Gün "</f>
        <v xml:space="preserve">0 Yıl 0 Ay 0 Gün </v>
      </c>
      <c r="F25" s="70"/>
      <c r="G25" s="11"/>
      <c r="H25" s="11"/>
      <c r="I25" s="11"/>
      <c r="J25" s="11"/>
      <c r="K25" s="11"/>
      <c r="L25" s="11"/>
      <c r="M25" s="11"/>
      <c r="N25" s="11"/>
      <c r="O25" s="11"/>
      <c r="P25" s="13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28">
        <v>3</v>
      </c>
      <c r="B26" s="72"/>
      <c r="C26" s="8"/>
      <c r="D26" s="8"/>
      <c r="E26" s="21" t="str">
        <f>DATEDIF(C26,D26,"y")&amp; " Yıl "&amp;DATEDIF(C26,D26,"ym")&amp;" Ay "&amp;DATEDIF(C26,D26,"md")&amp;" Gün "</f>
        <v xml:space="preserve">0 Yıl 0 Ay 0 Gün </v>
      </c>
      <c r="F26" s="70"/>
      <c r="G26" s="11"/>
      <c r="H26" s="11"/>
      <c r="I26" s="11"/>
      <c r="J26" s="11"/>
      <c r="K26" s="11"/>
      <c r="L26" s="11"/>
      <c r="M26" s="11"/>
      <c r="N26" s="11"/>
      <c r="O26" s="11"/>
      <c r="P26" s="13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28">
        <v>4</v>
      </c>
      <c r="B27" s="72"/>
      <c r="C27" s="8"/>
      <c r="D27" s="8"/>
      <c r="E27" s="20" t="str">
        <f>DATEDIF(C27,D27,"y")&amp; " Yıl "&amp;DATEDIF(C27,D27,"ym")&amp;" Ay "&amp;DATEDIF(C27,D27,"md")&amp;" Gün "</f>
        <v xml:space="preserve">0 Yıl 0 Ay 0 Gün </v>
      </c>
      <c r="F27" s="71"/>
      <c r="G27" s="11"/>
      <c r="H27" s="11"/>
      <c r="I27" s="11"/>
      <c r="J27" s="11"/>
      <c r="K27" s="11"/>
      <c r="L27" s="11"/>
      <c r="M27" s="11"/>
      <c r="N27" s="11"/>
      <c r="O27" s="11"/>
      <c r="P27" s="13"/>
      <c r="Q27" s="11"/>
      <c r="R27" s="11"/>
      <c r="S27" s="11"/>
      <c r="T27" s="11"/>
      <c r="U27" s="11"/>
      <c r="V27" s="11"/>
      <c r="W27" s="11"/>
      <c r="X27" s="11"/>
    </row>
    <row r="28" spans="1:24" s="6" customFormat="1" x14ac:dyDescent="0.25">
      <c r="A28" s="47" t="s">
        <v>5</v>
      </c>
      <c r="B28" s="48"/>
      <c r="C28" s="48"/>
      <c r="D28" s="49"/>
      <c r="E28" s="67" t="str">
        <f>DATEDIF(J5,P11,"y")&amp; " Yıl "&amp;DATEDIF(J5,P11,"ym")&amp;" Ay "&amp;DATEDIF(J5,P11,"md")&amp;" Gün "</f>
        <v xml:space="preserve">0 Yıl 0 Ay 0 Gün </v>
      </c>
      <c r="F28" s="68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6"/>
      <c r="R28" s="16"/>
      <c r="S28" s="16"/>
      <c r="T28" s="16"/>
      <c r="U28" s="16"/>
      <c r="V28" s="16"/>
      <c r="W28" s="16"/>
      <c r="X28" s="16"/>
    </row>
    <row r="29" spans="1:24" ht="33" customHeight="1" thickBot="1" x14ac:dyDescent="0.3">
      <c r="A29" s="64" t="s">
        <v>6</v>
      </c>
      <c r="B29" s="65"/>
      <c r="C29" s="65"/>
      <c r="D29" s="66"/>
      <c r="E29" s="22" t="str">
        <f>DATEDIF(J5,K16,"y")&amp; " Yıl "&amp;DATEDIF(J5,K16,"ym")&amp;" Ay "&amp;DATEDIF(J5,K16,"md")&amp;" Gün "</f>
        <v xml:space="preserve">2 Yıl 2 Ay 19 Gün </v>
      </c>
      <c r="F29" s="23">
        <f>F5+F12+F17+F24</f>
        <v>1.5936525307797536</v>
      </c>
      <c r="G29" s="11"/>
      <c r="H29" s="11"/>
      <c r="I29" s="11"/>
      <c r="J29" s="11"/>
      <c r="K29" s="11"/>
      <c r="L29" s="11"/>
      <c r="M29" s="11"/>
      <c r="N29" s="11"/>
      <c r="O29" s="11"/>
      <c r="P29" s="13"/>
      <c r="Q29" s="11"/>
      <c r="R29" s="11"/>
      <c r="S29" s="11"/>
      <c r="T29" s="11"/>
      <c r="U29" s="11"/>
      <c r="V29" s="11"/>
      <c r="W29" s="11"/>
      <c r="X29" s="11"/>
    </row>
    <row r="30" spans="1:24" ht="16.5" thickBot="1" x14ac:dyDescent="0.3"/>
    <row r="31" spans="1:24" x14ac:dyDescent="0.25">
      <c r="A31" s="58" t="s">
        <v>16</v>
      </c>
      <c r="B31" s="59"/>
      <c r="C31" s="59"/>
      <c r="D31" s="59"/>
      <c r="E31" s="59"/>
      <c r="F31" s="60"/>
    </row>
    <row r="32" spans="1:24" ht="16.5" thickBot="1" x14ac:dyDescent="0.3">
      <c r="A32" s="61"/>
      <c r="B32" s="62"/>
      <c r="C32" s="62"/>
      <c r="D32" s="62"/>
      <c r="E32" s="62"/>
      <c r="F32" s="63"/>
    </row>
  </sheetData>
  <sheetProtection password="BE74" sheet="1" objects="1" scenarios="1" formatCells="0"/>
  <mergeCells count="27">
    <mergeCell ref="A31:F32"/>
    <mergeCell ref="A29:D29"/>
    <mergeCell ref="E11:F11"/>
    <mergeCell ref="E16:F16"/>
    <mergeCell ref="E23:F23"/>
    <mergeCell ref="E28:F28"/>
    <mergeCell ref="F24:F27"/>
    <mergeCell ref="A23:D23"/>
    <mergeCell ref="A28:D28"/>
    <mergeCell ref="B24:B27"/>
    <mergeCell ref="A1:F2"/>
    <mergeCell ref="F5:F10"/>
    <mergeCell ref="A11:D11"/>
    <mergeCell ref="F12:F15"/>
    <mergeCell ref="F17:F22"/>
    <mergeCell ref="A16:D16"/>
    <mergeCell ref="A3:A4"/>
    <mergeCell ref="R4:S4"/>
    <mergeCell ref="B5:B10"/>
    <mergeCell ref="B12:B15"/>
    <mergeCell ref="B17:B22"/>
    <mergeCell ref="K17:L17"/>
    <mergeCell ref="B3:B4"/>
    <mergeCell ref="D3:F3"/>
    <mergeCell ref="H4:I4"/>
    <mergeCell ref="L4:M4"/>
    <mergeCell ref="O4:P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Serkan Kütükçü</cp:lastModifiedBy>
  <cp:lastPrinted>2015-07-07T06:48:05Z</cp:lastPrinted>
  <dcterms:created xsi:type="dcterms:W3CDTF">2014-09-23T06:07:05Z</dcterms:created>
  <dcterms:modified xsi:type="dcterms:W3CDTF">2016-04-28T13:32:30Z</dcterms:modified>
</cp:coreProperties>
</file>